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7DC36519-1E49-4454-854E-910A87B2E8A4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/>
  <c r="E27" i="1"/>
  <c r="H27" i="1" s="1"/>
  <c r="D81" i="1"/>
  <c r="F81" i="1"/>
  <c r="G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<sst xmlns="http://schemas.openxmlformats.org/spreadsheetml/2006/main" count="88" uniqueCount="88">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</sst>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F62" sqref="F6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7" width="17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25151717</v>
      </c>
      <c r="D9" s="16">
        <f>SUM(D10:D16)</f>
        <v>46000</v>
      </c>
      <c r="E9" s="16">
        <f t="shared" ref="E9:E26" si="0">C9+D9</f>
        <v>25197717</v>
      </c>
      <c r="F9" s="16">
        <f>SUM(F10:F16)</f>
        <v>22721886.410000004</v>
      </c>
      <c r="G9" s="16">
        <f>SUM(G10:G16)</f>
        <v>22721886.410000004</v>
      </c>
      <c r="H9" s="16">
        <f t="shared" ref="H9:H40" si="1">E9-F9</f>
        <v>2475830.5899999961</v>
      </c>
    </row>
    <row r="10" spans="2:9" ht="12" customHeight="1" x14ac:dyDescent="0.2">
      <c r="B10" s="11" t="s">
        <v>14</v>
      </c>
      <c r="C10" s="12">
        <v>15590601</v>
      </c>
      <c r="D10" s="13">
        <v>0</v>
      </c>
      <c r="E10" s="18">
        <f t="shared" si="0"/>
        <v>15590601</v>
      </c>
      <c r="F10" s="12">
        <v>14942887.810000001</v>
      </c>
      <c r="G10" s="12">
        <v>14942887.810000001</v>
      </c>
      <c r="H10" s="20">
        <f t="shared" si="1"/>
        <v>647713.18999999948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2480073</v>
      </c>
      <c r="D12" s="13">
        <v>0</v>
      </c>
      <c r="E12" s="18">
        <f t="shared" si="0"/>
        <v>2480073</v>
      </c>
      <c r="F12" s="12">
        <v>2402936.9300000002</v>
      </c>
      <c r="G12" s="12">
        <v>2402936.9300000002</v>
      </c>
      <c r="H12" s="20">
        <f t="shared" si="1"/>
        <v>77136.069999999832</v>
      </c>
    </row>
    <row r="13" spans="2:9" ht="12" customHeight="1" x14ac:dyDescent="0.2">
      <c r="B13" s="11" t="s">
        <v>17</v>
      </c>
      <c r="C13" s="12">
        <v>3020404</v>
      </c>
      <c r="D13" s="13">
        <v>32284.07</v>
      </c>
      <c r="E13" s="18">
        <f>C13+D13</f>
        <v>3052688.07</v>
      </c>
      <c r="F13" s="12">
        <v>2628787.6700000004</v>
      </c>
      <c r="G13" s="12">
        <v>2628787.6700000004</v>
      </c>
      <c r="H13" s="20">
        <f t="shared" si="1"/>
        <v>423900.39999999944</v>
      </c>
    </row>
    <row r="14" spans="2:9" ht="12" customHeight="1" x14ac:dyDescent="0.2">
      <c r="B14" s="11" t="s">
        <v>18</v>
      </c>
      <c r="C14" s="12">
        <v>4060639</v>
      </c>
      <c r="D14" s="13">
        <v>13715.93</v>
      </c>
      <c r="E14" s="18">
        <f t="shared" si="0"/>
        <v>4074354.93</v>
      </c>
      <c r="F14" s="12">
        <v>2747274</v>
      </c>
      <c r="G14" s="12">
        <v>2747274</v>
      </c>
      <c r="H14" s="20">
        <f t="shared" si="1"/>
        <v>1327080.9300000002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2018900</v>
      </c>
      <c r="D17" s="16">
        <f>SUM(D18:D26)</f>
        <v>112500</v>
      </c>
      <c r="E17" s="16">
        <f t="shared" si="0"/>
        <v>2131400</v>
      </c>
      <c r="F17" s="16">
        <f>SUM(F18:F26)</f>
        <v>1242627.77</v>
      </c>
      <c r="G17" s="16">
        <f>SUM(G18:G26)</f>
        <v>1242627.77</v>
      </c>
      <c r="H17" s="16">
        <f t="shared" si="1"/>
        <v>888772.23</v>
      </c>
    </row>
    <row r="18" spans="2:8" ht="24" x14ac:dyDescent="0.2">
      <c r="B18" s="9" t="s">
        <v>22</v>
      </c>
      <c r="C18" s="12">
        <v>550000</v>
      </c>
      <c r="D18" s="13">
        <v>0</v>
      </c>
      <c r="E18" s="18">
        <f t="shared" si="0"/>
        <v>550000</v>
      </c>
      <c r="F18" s="12">
        <v>231279.63</v>
      </c>
      <c r="G18" s="12">
        <v>231279.63</v>
      </c>
      <c r="H18" s="20">
        <f t="shared" si="1"/>
        <v>318720.37</v>
      </c>
    </row>
    <row r="19" spans="2:8" ht="12" customHeight="1" x14ac:dyDescent="0.2">
      <c r="B19" s="9" t="s">
        <v>23</v>
      </c>
      <c r="C19" s="12">
        <v>60000</v>
      </c>
      <c r="D19" s="13">
        <v>0</v>
      </c>
      <c r="E19" s="18">
        <f t="shared" si="0"/>
        <v>60000</v>
      </c>
      <c r="F19" s="12">
        <v>51960.55</v>
      </c>
      <c r="G19" s="12">
        <v>51960.55</v>
      </c>
      <c r="H19" s="20">
        <f t="shared" si="1"/>
        <v>8039.4499999999971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2000</v>
      </c>
      <c r="D22" s="13">
        <v>0</v>
      </c>
      <c r="E22" s="18">
        <f t="shared" si="0"/>
        <v>2000</v>
      </c>
      <c r="F22" s="12">
        <v>1759.83</v>
      </c>
      <c r="G22" s="12">
        <v>1759.83</v>
      </c>
      <c r="H22" s="20">
        <f t="shared" si="1"/>
        <v>240.17000000000007</v>
      </c>
    </row>
    <row r="23" spans="2:8" ht="12" customHeight="1" x14ac:dyDescent="0.2">
      <c r="B23" s="9" t="s">
        <v>27</v>
      </c>
      <c r="C23" s="12">
        <v>1406900</v>
      </c>
      <c r="D23" s="13">
        <v>0</v>
      </c>
      <c r="E23" s="18">
        <f t="shared" si="0"/>
        <v>1406900</v>
      </c>
      <c r="F23" s="12">
        <v>863816.76</v>
      </c>
      <c r="G23" s="12">
        <v>863816.76</v>
      </c>
      <c r="H23" s="20">
        <f t="shared" si="1"/>
        <v>543083.24</v>
      </c>
    </row>
    <row r="24" spans="2:8" ht="12" customHeight="1" x14ac:dyDescent="0.2">
      <c r="B24" s="9" t="s">
        <v>28</v>
      </c>
      <c r="C24" s="12">
        <v>0</v>
      </c>
      <c r="D24" s="13">
        <v>112500</v>
      </c>
      <c r="E24" s="18">
        <f t="shared" si="0"/>
        <v>112500</v>
      </c>
      <c r="F24" s="12">
        <v>93810.999999999985</v>
      </c>
      <c r="G24" s="12">
        <v>93810.999999999985</v>
      </c>
      <c r="H24" s="20">
        <f t="shared" si="1"/>
        <v>18689.000000000015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113088071</v>
      </c>
      <c r="D27" s="16">
        <f>SUM(D28:D36)</f>
        <v>-5908500</v>
      </c>
      <c r="E27" s="16">
        <f>D27+C27</f>
        <v>107179571</v>
      </c>
      <c r="F27" s="16">
        <f>SUM(F28:F36)</f>
        <v>55218983.459999993</v>
      </c>
      <c r="G27" s="16">
        <f>SUM(G28:G36)</f>
        <v>55218983.459999993</v>
      </c>
      <c r="H27" s="16">
        <f t="shared" si="1"/>
        <v>51960587.540000007</v>
      </c>
    </row>
    <row r="28" spans="2:8" x14ac:dyDescent="0.2">
      <c r="B28" s="9" t="s">
        <v>32</v>
      </c>
      <c r="C28" s="12">
        <v>43590000</v>
      </c>
      <c r="D28" s="13">
        <v>-7658000</v>
      </c>
      <c r="E28" s="18">
        <f t="shared" ref="E28:E36" si="2">C28+D28</f>
        <v>35932000</v>
      </c>
      <c r="F28" s="12">
        <v>10740084.65</v>
      </c>
      <c r="G28" s="12">
        <v>10740084.65</v>
      </c>
      <c r="H28" s="20">
        <f t="shared" si="1"/>
        <v>25191915.350000001</v>
      </c>
    </row>
    <row r="29" spans="2:8" x14ac:dyDescent="0.2">
      <c r="B29" s="9" t="s">
        <v>33</v>
      </c>
      <c r="C29" s="12">
        <v>45000</v>
      </c>
      <c r="D29" s="13">
        <v>5000</v>
      </c>
      <c r="E29" s="18">
        <f t="shared" si="2"/>
        <v>50000</v>
      </c>
      <c r="F29" s="12">
        <v>46350.39</v>
      </c>
      <c r="G29" s="12">
        <v>46350.39</v>
      </c>
      <c r="H29" s="20">
        <f t="shared" si="1"/>
        <v>3649.6100000000006</v>
      </c>
    </row>
    <row r="30" spans="2:8" ht="12" customHeight="1" x14ac:dyDescent="0.2">
      <c r="B30" s="9" t="s">
        <v>34</v>
      </c>
      <c r="C30" s="12">
        <v>17851400</v>
      </c>
      <c r="D30" s="13">
        <v>170000</v>
      </c>
      <c r="E30" s="18">
        <f t="shared" si="2"/>
        <v>18021400</v>
      </c>
      <c r="F30" s="12">
        <v>14219235.9</v>
      </c>
      <c r="G30" s="12">
        <v>14219235.9</v>
      </c>
      <c r="H30" s="20">
        <f t="shared" si="1"/>
        <v>3802164.0999999996</v>
      </c>
    </row>
    <row r="31" spans="2:8" x14ac:dyDescent="0.2">
      <c r="B31" s="9" t="s">
        <v>35</v>
      </c>
      <c r="C31" s="12">
        <v>785000</v>
      </c>
      <c r="D31" s="13">
        <v>0</v>
      </c>
      <c r="E31" s="18">
        <f t="shared" si="2"/>
        <v>785000</v>
      </c>
      <c r="F31" s="12">
        <v>532313.15</v>
      </c>
      <c r="G31" s="12">
        <v>532313.15</v>
      </c>
      <c r="H31" s="20">
        <f t="shared" si="1"/>
        <v>252686.84999999998</v>
      </c>
    </row>
    <row r="32" spans="2:8" ht="24" x14ac:dyDescent="0.2">
      <c r="B32" s="9" t="s">
        <v>36</v>
      </c>
      <c r="C32" s="12">
        <v>30711345</v>
      </c>
      <c r="D32" s="13">
        <v>50000</v>
      </c>
      <c r="E32" s="18">
        <f t="shared" si="2"/>
        <v>30761345</v>
      </c>
      <c r="F32" s="12">
        <v>14527917.99</v>
      </c>
      <c r="G32" s="12">
        <v>14527917.99</v>
      </c>
      <c r="H32" s="20">
        <f t="shared" si="1"/>
        <v>16233427.01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3420000</v>
      </c>
      <c r="D34" s="13">
        <v>224500</v>
      </c>
      <c r="E34" s="18">
        <f t="shared" si="2"/>
        <v>3644500</v>
      </c>
      <c r="F34" s="12">
        <v>2528647.16</v>
      </c>
      <c r="G34" s="12">
        <v>2528647.16</v>
      </c>
      <c r="H34" s="20">
        <f t="shared" si="1"/>
        <v>1115852.8399999999</v>
      </c>
    </row>
    <row r="35" spans="2:8" x14ac:dyDescent="0.2">
      <c r="B35" s="9" t="s">
        <v>39</v>
      </c>
      <c r="C35" s="12">
        <v>6850000</v>
      </c>
      <c r="D35" s="13">
        <v>1300000</v>
      </c>
      <c r="E35" s="18">
        <f t="shared" si="2"/>
        <v>8150000</v>
      </c>
      <c r="F35" s="12">
        <v>7660626.4500000002</v>
      </c>
      <c r="G35" s="12">
        <v>7660626.4500000002</v>
      </c>
      <c r="H35" s="20">
        <f t="shared" si="1"/>
        <v>489373.54999999981</v>
      </c>
    </row>
    <row r="36" spans="2:8" x14ac:dyDescent="0.2">
      <c r="B36" s="9" t="s">
        <v>40</v>
      </c>
      <c r="C36" s="12">
        <v>9835326</v>
      </c>
      <c r="D36" s="13">
        <v>0</v>
      </c>
      <c r="E36" s="18">
        <f t="shared" si="2"/>
        <v>9835326</v>
      </c>
      <c r="F36" s="12">
        <v>4963807.7699999996</v>
      </c>
      <c r="G36" s="12">
        <v>4963807.7699999996</v>
      </c>
      <c r="H36" s="20">
        <f t="shared" si="1"/>
        <v>4871518.2300000004</v>
      </c>
    </row>
    <row r="37" spans="2:8" ht="20.100000000000001" customHeight="1" x14ac:dyDescent="0.2">
      <c r="B37" s="7" t="s">
        <v>41</v>
      </c>
      <c r="C37" s="16">
        <f>SUM(C38:C46)</f>
        <v>1502851</v>
      </c>
      <c r="D37" s="16">
        <f>SUM(D38:D46)</f>
        <v>5750000</v>
      </c>
      <c r="E37" s="16">
        <f>C37+D37</f>
        <v>7252851</v>
      </c>
      <c r="F37" s="16">
        <f>SUM(F38:F46)</f>
        <v>7186884.8100000005</v>
      </c>
      <c r="G37" s="16">
        <f>SUM(G38:G46)</f>
        <v>7186884.8100000005</v>
      </c>
      <c r="H37" s="16">
        <f t="shared" si="1"/>
        <v>65966.189999999478</v>
      </c>
    </row>
    <row r="38" spans="2:8" ht="12" customHeight="1" x14ac:dyDescent="0.2">
      <c r="B38" s="9" t="s">
        <v>42</v>
      </c>
      <c r="C38" s="12">
        <v>270000</v>
      </c>
      <c r="D38" s="13">
        <v>0</v>
      </c>
      <c r="E38" s="18">
        <f t="shared" ref="E38:E79" si="3">C38+D38</f>
        <v>270000</v>
      </c>
      <c r="F38" s="12">
        <v>204035.12</v>
      </c>
      <c r="G38" s="12">
        <v>204035.12</v>
      </c>
      <c r="H38" s="20">
        <f t="shared" si="1"/>
        <v>65964.88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6020000</v>
      </c>
      <c r="E40" s="18">
        <f t="shared" si="3"/>
        <v>6020000</v>
      </c>
      <c r="F40" s="12">
        <v>6020000</v>
      </c>
      <c r="G40" s="12">
        <v>6020000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962851</v>
      </c>
      <c r="D42" s="13">
        <v>0</v>
      </c>
      <c r="E42" s="18">
        <f t="shared" si="3"/>
        <v>962851</v>
      </c>
      <c r="F42" s="12">
        <v>962849.69</v>
      </c>
      <c r="G42" s="12">
        <v>962849.69</v>
      </c>
      <c r="H42" s="20">
        <f t="shared" si="4"/>
        <v>1.3100000000558794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270000</v>
      </c>
      <c r="D45" s="13">
        <v>-270000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29756008</v>
      </c>
      <c r="E47" s="16">
        <f t="shared" si="3"/>
        <v>29756008</v>
      </c>
      <c r="F47" s="16">
        <f>SUM(F48:F56)</f>
        <v>10586969.74</v>
      </c>
      <c r="G47" s="16">
        <f>SUM(G48:G56)</f>
        <v>10586969.74</v>
      </c>
      <c r="H47" s="16">
        <f t="shared" si="4"/>
        <v>19169038.259999998</v>
      </c>
    </row>
    <row r="48" spans="2:8" x14ac:dyDescent="0.2">
      <c r="B48" s="9" t="s">
        <v>52</v>
      </c>
      <c r="C48" s="12">
        <v>0</v>
      </c>
      <c r="D48" s="13">
        <v>11646008</v>
      </c>
      <c r="E48" s="18">
        <f t="shared" si="3"/>
        <v>11646008</v>
      </c>
      <c r="F48" s="12">
        <v>1254029.0399999998</v>
      </c>
      <c r="G48" s="12">
        <v>1254029.0399999998</v>
      </c>
      <c r="H48" s="20">
        <f t="shared" si="4"/>
        <v>10391978.960000001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4600000</v>
      </c>
      <c r="E51" s="18">
        <f t="shared" si="3"/>
        <v>4600000</v>
      </c>
      <c r="F51" s="12">
        <v>3434568.97</v>
      </c>
      <c r="G51" s="12">
        <v>3434568.97</v>
      </c>
      <c r="H51" s="20">
        <f t="shared" si="4"/>
        <v>1165431.0299999998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11046000</v>
      </c>
      <c r="E53" s="18">
        <f t="shared" si="3"/>
        <v>11046000</v>
      </c>
      <c r="F53" s="12">
        <v>5675986.3300000001</v>
      </c>
      <c r="G53" s="12">
        <v>5675986.3300000001</v>
      </c>
      <c r="H53" s="20">
        <f t="shared" si="4"/>
        <v>5370013.6699999999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2310000</v>
      </c>
      <c r="E55" s="18">
        <f t="shared" si="3"/>
        <v>2310000</v>
      </c>
      <c r="F55" s="12">
        <v>83880.5</v>
      </c>
      <c r="G55" s="12">
        <v>83880.5</v>
      </c>
      <c r="H55" s="20">
        <f t="shared" si="4"/>
        <v>2226119.5</v>
      </c>
    </row>
    <row r="56" spans="2:8" x14ac:dyDescent="0.2">
      <c r="B56" s="9" t="s">
        <v>60</v>
      </c>
      <c r="C56" s="12">
        <v>0</v>
      </c>
      <c r="D56" s="13">
        <v>154000</v>
      </c>
      <c r="E56" s="18">
        <f t="shared" si="3"/>
        <v>154000</v>
      </c>
      <c r="F56" s="12">
        <v>138504.9</v>
      </c>
      <c r="G56" s="12">
        <v>138504.9</v>
      </c>
      <c r="H56" s="20">
        <f t="shared" si="4"/>
        <v>15495.100000000006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131850000</v>
      </c>
      <c r="E57" s="16">
        <f t="shared" si="3"/>
        <v>131850000</v>
      </c>
      <c r="F57" s="16">
        <f>SUM(F58:F60)</f>
        <v>42094431.929999992</v>
      </c>
      <c r="G57" s="16">
        <f>SUM(G58:G60)</f>
        <v>42094431.929999992</v>
      </c>
      <c r="H57" s="16">
        <f t="shared" si="4"/>
        <v>89755568.070000008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131850000</v>
      </c>
      <c r="E59" s="18">
        <f t="shared" si="3"/>
        <v>131850000</v>
      </c>
      <c r="F59" s="12">
        <v>42094431.929999992</v>
      </c>
      <c r="G59" s="12">
        <v>42094431.929999992</v>
      </c>
      <c r="H59" s="18">
        <f t="shared" si="4"/>
        <v>89755568.070000008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141761539</v>
      </c>
      <c r="D81" s="22">
        <f>SUM(D73,D69,D61,D57,D47,D37,D27,D17,D9)</f>
        <v>161606008</v>
      </c>
      <c r="E81" s="22">
        <f>C81+D81</f>
        <v>303367547</v>
      </c>
      <c r="F81" s="22">
        <f>SUM(F73,F69,F61,F57,F47,F37,F17,F27,F9)</f>
        <v>139051784.12</v>
      </c>
      <c r="G81" s="22">
        <f>SUM(G73,G69,G61,G57,G47,G37,G27,G17,G9)</f>
        <v>139051784.12</v>
      </c>
      <c r="H81" s="22">
        <f t="shared" si="5"/>
        <v>164315762.88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2024-01-17T17:34:08Z</dcterms:modified>
</cp:coreProperties>
</file>